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685" windowHeight="11340" activeTab="0"/>
  </bookViews>
  <sheets>
    <sheet name="2016年度龙南县一般公共预算支出决算表2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<sst xmlns="http://schemas.openxmlformats.org/spreadsheetml/2006/main" count="42" uniqueCount="42">
  <si>
    <t>单位：万元</t>
  </si>
  <si>
    <t>二、</t>
  </si>
  <si>
    <t>2016年度龙南县一般公共预算支出决算表</t>
  </si>
  <si>
    <t>预算科目</t>
  </si>
  <si>
    <t>决算数为调整预算数的%</t>
  </si>
  <si>
    <t>2015年决算数</t>
  </si>
  <si>
    <t>2016年预算数</t>
  </si>
  <si>
    <t>2016年调整预算数</t>
  </si>
  <si>
    <t>2016年决算数</t>
  </si>
  <si>
    <t>决算数为上年决算数的%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</si>
  <si>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</si>
  <si>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</si>
  <si>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</si>
  <si>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</si>
  <si>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</si>
  <si>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</si>
  <si>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</si>
  <si>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债务付息支出</t>
  </si>
  <si>
    <t>债务发行费用支出</t>
  </si>
  <si>
    <t>一般公共财政预算支出合计</t>
  </si>
  <si>
    <t>补助下级支出</t>
  </si>
  <si>
    <t>上解上级支出</t>
  </si>
  <si>
    <t>地方政府债券还本支出</t>
  </si>
  <si>
    <t>转贷地方政府债券支出</t>
  </si>
  <si>
    <t>安排预算稳定调节基金</t>
  </si>
  <si>
    <t>一般公共预算年终结余</t>
  </si>
  <si>
    <t>一般公共预算支出总计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</si>
  <si>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</si>
  <si>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</si>
  <si>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</si>
  <si>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</si>
  <si>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</si>
  <si>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</si>
  <si>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</si>
  <si>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</si>
  <si>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</si>
  <si>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</si>
  <si>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</si>
  <si>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</si>
  <si>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</si>
  <si>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</t>
  </si>
  <si>
    <t>其他支出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</si>
</sst>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.0"/>
    <numFmt numFmtId="183" formatCode="0.00_ "/>
    <numFmt numFmtId="184" formatCode="0_ "/>
    <numFmt numFmtId="185" formatCode="0.0_ "/>
    <numFmt numFmtId="186" formatCode="0.0%"/>
    <numFmt numFmtId="187" formatCode="0.0000000000_ "/>
  </numFmts>
  <fonts count="42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3" fontId="6" fillId="33" borderId="10" xfId="0" applyNumberFormat="1" applyFont="1" applyFill="1" applyBorder="1" applyAlignment="1" applyProtection="1">
      <alignment horizontal="right" vertical="center"/>
      <protection/>
    </xf>
    <xf numFmtId="3" fontId="6" fillId="34" borderId="10" xfId="0" applyNumberFormat="1" applyFont="1" applyFill="1" applyBorder="1" applyAlignment="1" applyProtection="1">
      <alignment vertical="center"/>
      <protection/>
    </xf>
    <xf numFmtId="3" fontId="6" fillId="34" borderId="10" xfId="0" applyNumberFormat="1" applyFont="1" applyFill="1" applyBorder="1" applyAlignment="1" applyProtection="1">
      <alignment horizontal="center" vertical="center"/>
      <protection/>
    </xf>
    <xf numFmtId="9" fontId="6" fillId="33" borderId="10" xfId="33" applyFont="1" applyFill="1" applyBorder="1" applyAlignment="1" applyProtection="1">
      <alignment horizontal="right" vertical="center"/>
      <protection/>
    </xf>
    <xf numFmtId="3" fontId="6" fillId="33" borderId="11" xfId="0" applyNumberFormat="1" applyFont="1" applyFill="1" applyBorder="1" applyAlignment="1" applyProtection="1">
      <alignment horizontal="right" vertical="center"/>
      <protection/>
    </xf>
    <xf numFmtId="3" fontId="6" fillId="33" borderId="12" xfId="0" applyNumberFormat="1" applyFont="1" applyFill="1" applyBorder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9" fontId="7" fillId="34" borderId="17" xfId="33" applyFont="1" applyFill="1" applyBorder="1" applyAlignment="1" applyProtection="1">
      <alignment horizontal="center" vertical="center" wrapText="1"/>
      <protection/>
    </xf>
    <xf numFmtId="9" fontId="7" fillId="34" borderId="18" xfId="33" applyFont="1" applyFill="1" applyBorder="1" applyAlignment="1" applyProtection="1">
      <alignment horizontal="center" vertical="center" wrapText="1"/>
      <protection/>
    </xf>
    <xf numFmtId="9" fontId="7" fillId="34" borderId="19" xfId="33" applyFont="1" applyFill="1" applyBorder="1" applyAlignment="1" applyProtection="1">
      <alignment horizontal="center" vertical="center" wrapText="1"/>
      <protection/>
    </xf>
    <xf numFmtId="3" fontId="7" fillId="34" borderId="17" xfId="0" applyNumberFormat="1" applyFont="1" applyFill="1" applyBorder="1" applyAlignment="1" applyProtection="1">
      <alignment horizontal="center" vertical="center" wrapText="1"/>
      <protection/>
    </xf>
    <xf numFmtId="3" fontId="7" fillId="34" borderId="18" xfId="0" applyNumberFormat="1" applyFont="1" applyFill="1" applyBorder="1" applyAlignment="1" applyProtection="1">
      <alignment horizontal="center" vertical="center" wrapText="1"/>
      <protection/>
    </xf>
    <xf numFmtId="3" fontId="7" fillId="34" borderId="19" xfId="0" applyNumberFormat="1" applyFont="1" applyFill="1" applyBorder="1" applyAlignment="1" applyProtection="1">
      <alignment horizontal="center" vertical="center" wrapText="1"/>
      <protection/>
    </xf>
    <xf numFmtId="3" fontId="7" fillId="34" borderId="10" xfId="0" applyNumberFormat="1" applyFont="1" applyFill="1" applyBorder="1" applyAlignment="1" applyProtection="1">
      <alignment horizontal="center" vertical="center"/>
      <protection/>
    </xf>
    <xf numFmtId="3" fontId="7" fillId="34" borderId="17" xfId="0" applyNumberFormat="1" applyFont="1" applyFill="1" applyBorder="1" applyAlignment="1" applyProtection="1">
      <alignment horizontal="center" vertical="center"/>
      <protection/>
    </xf>
    <xf numFmtId="3" fontId="7" fillId="34" borderId="18" xfId="0" applyNumberFormat="1" applyFont="1" applyFill="1" applyBorder="1" applyAlignment="1" applyProtection="1">
      <alignment horizontal="center" vertical="center"/>
      <protection/>
    </xf>
    <xf numFmtId="3" fontId="7" fillId="34" borderId="19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GridLines="0" showZeros="0" tabSelected="1" zoomScalePageLayoutView="0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26" sqref="K26"/>
    </sheetView>
  </sheetViews>
  <sheetFormatPr defaultColWidth="9.125" defaultRowHeight="16.5" customHeight="1"/>
  <cols>
    <col min="1" max="1" width="21.25390625" style="0" customWidth="1"/>
    <col min="2" max="2" width="12.75390625" style="0" bestFit="1" customWidth="1"/>
    <col min="3" max="3" width="13.375" style="0" customWidth="1"/>
    <col min="4" max="4" width="16.625" style="0" bestFit="1" customWidth="1"/>
    <col min="5" max="5" width="12.75390625" style="0" bestFit="1" customWidth="1"/>
    <col min="6" max="6" width="14.50390625" style="0" customWidth="1"/>
    <col min="7" max="7" width="15.125" style="0" customWidth="1"/>
    <col min="8" max="254" width="9.125" style="0" customWidth="1"/>
  </cols>
  <sheetData>
    <row r="1" ht="18" customHeight="1">
      <c r="A1" t="s">
        <v>1</v>
      </c>
    </row>
    <row r="2" spans="1:7" ht="27.75" customHeight="1">
      <c r="A2" s="11" t="s">
        <v>2</v>
      </c>
      <c r="B2" s="11"/>
      <c r="C2" s="11"/>
      <c r="D2" s="11"/>
      <c r="E2" s="11"/>
      <c r="F2" s="11"/>
      <c r="G2" s="11"/>
    </row>
    <row r="3" spans="1:7" ht="16.5" customHeight="1">
      <c r="A3" s="7" t="s">
        <v>0</v>
      </c>
      <c r="B3" s="7"/>
      <c r="C3" s="7"/>
      <c r="D3" s="7"/>
      <c r="E3" s="7"/>
      <c r="F3" s="7"/>
      <c r="G3" s="7"/>
    </row>
    <row r="4" spans="1:7" ht="16.5" customHeight="1">
      <c r="A4" s="18" t="s">
        <v>3</v>
      </c>
      <c r="B4" s="19" t="s">
        <v>5</v>
      </c>
      <c r="C4" s="18" t="s">
        <v>6</v>
      </c>
      <c r="D4" s="18" t="s">
        <v>7</v>
      </c>
      <c r="E4" s="19" t="s">
        <v>8</v>
      </c>
      <c r="F4" s="12" t="s">
        <v>4</v>
      </c>
      <c r="G4" s="15" t="s">
        <v>9</v>
      </c>
    </row>
    <row r="5" spans="1:7" ht="16.5" customHeight="1">
      <c r="A5" s="18"/>
      <c r="B5" s="20"/>
      <c r="C5" s="18"/>
      <c r="D5" s="18"/>
      <c r="E5" s="20"/>
      <c r="F5" s="13"/>
      <c r="G5" s="16"/>
    </row>
    <row r="6" spans="1:7" ht="16.5" customHeight="1">
      <c r="A6" s="18"/>
      <c r="B6" s="21"/>
      <c r="C6" s="18"/>
      <c r="D6" s="18"/>
      <c r="E6" s="21"/>
      <c r="F6" s="14"/>
      <c r="G6" s="17"/>
    </row>
    <row r="7" spans="1:7" ht="16.5" customHeight="1">
      <c r="A7" s="2" t="s">
        <v>10</v>
      </c>
      <c r="B7" s="1">
        <v>27384</v>
      </c>
      <c r="C7" s="1">
        <v>24510</v>
      </c>
      <c r="D7" s="1">
        <v>24510</v>
      </c>
      <c r="E7" s="1">
        <v>31820</v>
      </c>
      <c r="F7" s="4">
        <f>E7/D7</f>
        <v>1.2982456140350878</v>
      </c>
      <c r="G7" s="4">
        <f>E7/B7</f>
        <v>1.1619924043236927</v>
      </c>
    </row>
    <row r="8" spans="1:7" ht="16.5" customHeight="1">
      <c r="A8" s="2" t="s">
        <v>11</v>
      </c>
      <c r="B8" s="1">
        <v>0</v>
      </c>
      <c r="C8" s="1"/>
      <c r="D8" s="1"/>
      <c r="E8" s="1">
        <v>0</v>
      </c>
      <c r="F8" s="4"/>
      <c r="G8" s="4"/>
    </row>
    <row r="9" spans="1:7" ht="16.5" customHeight="1">
      <c r="A9" s="2" t="s">
        <v>12</v>
      </c>
      <c r="B9" s="1">
        <v>35</v>
      </c>
      <c r="C9" s="1">
        <v>6</v>
      </c>
      <c r="D9" s="1">
        <v>6</v>
      </c>
      <c r="E9" s="1">
        <v>81</v>
      </c>
      <c r="F9" s="4">
        <f aca="true" t="shared" si="0" ref="F9:F39">E9/D9</f>
        <v>13.5</v>
      </c>
      <c r="G9" s="4">
        <f aca="true" t="shared" si="1" ref="G9:G39">E9/B9</f>
        <v>2.3142857142857145</v>
      </c>
    </row>
    <row r="10" spans="1:7" ht="16.5" customHeight="1">
      <c r="A10" s="2" t="s">
        <v>13</v>
      </c>
      <c r="B10" s="1">
        <v>9562</v>
      </c>
      <c r="C10" s="1">
        <v>8837</v>
      </c>
      <c r="D10" s="1">
        <v>8837</v>
      </c>
      <c r="E10" s="1">
        <v>10973</v>
      </c>
      <c r="F10" s="4">
        <f t="shared" si="0"/>
        <v>1.2417109878918184</v>
      </c>
      <c r="G10" s="4">
        <f t="shared" si="1"/>
        <v>1.1475632712821586</v>
      </c>
    </row>
    <row r="11" spans="1:7" ht="16.5" customHeight="1">
      <c r="A11" s="2" t="s">
        <v>14</v>
      </c>
      <c r="B11" s="1">
        <v>44609</v>
      </c>
      <c r="C11" s="1">
        <v>46468</v>
      </c>
      <c r="D11" s="1">
        <v>46468</v>
      </c>
      <c r="E11" s="1">
        <v>51397</v>
      </c>
      <c r="F11" s="4">
        <f t="shared" si="0"/>
        <v>1.1060729964706895</v>
      </c>
      <c r="G11" s="4">
        <f t="shared" si="1"/>
        <v>1.1521666031518303</v>
      </c>
    </row>
    <row r="12" spans="1:7" ht="16.5" customHeight="1">
      <c r="A12" s="2" t="s">
        <v>15</v>
      </c>
      <c r="B12" s="1">
        <v>422</v>
      </c>
      <c r="C12" s="1">
        <v>6420</v>
      </c>
      <c r="D12" s="1">
        <v>6420</v>
      </c>
      <c r="E12" s="1">
        <v>6400</v>
      </c>
      <c r="F12" s="4">
        <f t="shared" si="0"/>
        <v>0.9968847352024922</v>
      </c>
      <c r="G12" s="4">
        <f t="shared" si="1"/>
        <v>15.165876777251185</v>
      </c>
    </row>
    <row r="13" spans="1:7" ht="16.5" customHeight="1">
      <c r="A13" s="2" t="s">
        <v>16</v>
      </c>
      <c r="B13" s="1">
        <v>3975</v>
      </c>
      <c r="C13" s="1">
        <v>1609</v>
      </c>
      <c r="D13" s="1">
        <v>1609</v>
      </c>
      <c r="E13" s="1">
        <v>1922</v>
      </c>
      <c r="F13" s="4">
        <f t="shared" si="0"/>
        <v>1.194530764449969</v>
      </c>
      <c r="G13" s="4">
        <f t="shared" si="1"/>
        <v>0.4835220125786164</v>
      </c>
    </row>
    <row r="14" spans="1:7" ht="16.5" customHeight="1">
      <c r="A14" s="2" t="s">
        <v>27</v>
      </c>
      <c r="B14" s="1">
        <v>33286</v>
      </c>
      <c r="C14" s="1">
        <v>43538</v>
      </c>
      <c r="D14" s="1">
        <v>43538</v>
      </c>
      <c r="E14" s="1">
        <v>40761</v>
      </c>
      <c r="F14" s="4">
        <f t="shared" si="0"/>
        <v>0.9362166383389223</v>
      </c>
      <c r="G14" s="4">
        <f t="shared" si="1"/>
        <v>1.2245688878207055</v>
      </c>
    </row>
    <row r="15" spans="1:7" ht="16.5" customHeight="1">
      <c r="A15" s="2" t="s">
        <v>28</v>
      </c>
      <c r="B15" s="1">
        <v>32964</v>
      </c>
      <c r="C15" s="1">
        <v>41816</v>
      </c>
      <c r="D15" s="1">
        <v>41816</v>
      </c>
      <c r="E15" s="1">
        <v>42495</v>
      </c>
      <c r="F15" s="4">
        <f t="shared" si="0"/>
        <v>1.016237803711498</v>
      </c>
      <c r="G15" s="4">
        <f t="shared" si="1"/>
        <v>1.2891336002912268</v>
      </c>
    </row>
    <row r="16" spans="1:7" ht="16.5" customHeight="1">
      <c r="A16" s="2" t="s">
        <v>29</v>
      </c>
      <c r="B16" s="1">
        <v>4218</v>
      </c>
      <c r="C16" s="1">
        <v>9159</v>
      </c>
      <c r="D16" s="1">
        <v>9159</v>
      </c>
      <c r="E16" s="1">
        <v>9110</v>
      </c>
      <c r="F16" s="4">
        <f t="shared" si="0"/>
        <v>0.9946500709684464</v>
      </c>
      <c r="G16" s="4">
        <f t="shared" si="1"/>
        <v>2.159791370317686</v>
      </c>
    </row>
    <row r="17" spans="1:7" ht="16.5" customHeight="1">
      <c r="A17" s="2" t="s">
        <v>30</v>
      </c>
      <c r="B17" s="1">
        <v>26364</v>
      </c>
      <c r="C17" s="1">
        <f>D17-5536</f>
        <v>245</v>
      </c>
      <c r="D17" s="1">
        <v>5781</v>
      </c>
      <c r="E17" s="1">
        <v>38127</v>
      </c>
      <c r="F17" s="4">
        <f t="shared" si="0"/>
        <v>6.595225739491437</v>
      </c>
      <c r="G17" s="4">
        <f t="shared" si="1"/>
        <v>1.4461766044606281</v>
      </c>
    </row>
    <row r="18" spans="1:7" ht="16.5" customHeight="1">
      <c r="A18" s="2" t="s">
        <v>31</v>
      </c>
      <c r="B18" s="1">
        <v>33611</v>
      </c>
      <c r="C18" s="1">
        <f>D18-2388</f>
        <v>34500</v>
      </c>
      <c r="D18" s="1">
        <v>36888</v>
      </c>
      <c r="E18" s="1">
        <v>41860</v>
      </c>
      <c r="F18" s="4">
        <f t="shared" si="0"/>
        <v>1.1347863803947082</v>
      </c>
      <c r="G18" s="4">
        <f t="shared" si="1"/>
        <v>1.2454256047127428</v>
      </c>
    </row>
    <row r="19" spans="1:7" ht="16.5" customHeight="1">
      <c r="A19" s="2" t="s">
        <v>32</v>
      </c>
      <c r="B19" s="1">
        <v>1291</v>
      </c>
      <c r="C19" s="1">
        <v>1440</v>
      </c>
      <c r="D19" s="1">
        <v>1440</v>
      </c>
      <c r="E19" s="1">
        <v>2035</v>
      </c>
      <c r="F19" s="4">
        <f t="shared" si="0"/>
        <v>1.4131944444444444</v>
      </c>
      <c r="G19" s="4">
        <f t="shared" si="1"/>
        <v>1.576297443841983</v>
      </c>
    </row>
    <row r="20" spans="1:7" ht="16.5" customHeight="1">
      <c r="A20" s="2" t="s">
        <v>33</v>
      </c>
      <c r="B20" s="1">
        <v>1949</v>
      </c>
      <c r="C20" s="1">
        <v>2103</v>
      </c>
      <c r="D20" s="1">
        <v>2103</v>
      </c>
      <c r="E20" s="1">
        <v>2018</v>
      </c>
      <c r="F20" s="4">
        <f t="shared" si="0"/>
        <v>0.9595815501664289</v>
      </c>
      <c r="G20" s="4">
        <f t="shared" si="1"/>
        <v>1.0354027706516162</v>
      </c>
    </row>
    <row r="21" spans="1:7" ht="16.5" customHeight="1">
      <c r="A21" s="2" t="s">
        <v>34</v>
      </c>
      <c r="B21" s="1">
        <v>2918</v>
      </c>
      <c r="C21" s="1">
        <v>1700</v>
      </c>
      <c r="D21" s="1">
        <v>1700</v>
      </c>
      <c r="E21" s="1">
        <v>1722</v>
      </c>
      <c r="F21" s="4">
        <f t="shared" si="0"/>
        <v>1.0129411764705882</v>
      </c>
      <c r="G21" s="4">
        <f t="shared" si="1"/>
        <v>0.5901302261823167</v>
      </c>
    </row>
    <row r="22" spans="1:7" ht="16.5" customHeight="1">
      <c r="A22" s="2" t="s">
        <v>35</v>
      </c>
      <c r="B22" s="1"/>
      <c r="C22" s="1">
        <v>7</v>
      </c>
      <c r="D22" s="1">
        <v>7</v>
      </c>
      <c r="E22" s="1">
        <v>71</v>
      </c>
      <c r="F22" s="4">
        <f t="shared" si="0"/>
        <v>10.142857142857142</v>
      </c>
      <c r="G22" s="4"/>
    </row>
    <row r="23" spans="1:7" ht="16.5" customHeight="1">
      <c r="A23" s="2" t="s">
        <v>36</v>
      </c>
      <c r="B23" s="1"/>
      <c r="C23" s="1"/>
      <c r="D23" s="1"/>
      <c r="E23" s="1">
        <v>0</v>
      </c>
      <c r="F23" s="4"/>
      <c r="G23" s="4"/>
    </row>
    <row r="24" spans="1:7" ht="16.5" customHeight="1">
      <c r="A24" s="2" t="s">
        <v>37</v>
      </c>
      <c r="B24" s="5">
        <v>5429</v>
      </c>
      <c r="C24" s="1">
        <v>1815</v>
      </c>
      <c r="D24" s="1">
        <v>1815</v>
      </c>
      <c r="E24" s="1">
        <v>1286</v>
      </c>
      <c r="F24" s="4">
        <f t="shared" si="0"/>
        <v>0.7085399449035813</v>
      </c>
      <c r="G24" s="4">
        <f t="shared" si="1"/>
        <v>0.23687603610241298</v>
      </c>
    </row>
    <row r="25" spans="1:7" ht="16.5" customHeight="1">
      <c r="A25" s="2" t="s">
        <v>38</v>
      </c>
      <c r="B25" s="1">
        <v>19839</v>
      </c>
      <c r="C25" s="1">
        <f>D25-4505</f>
        <v>8555</v>
      </c>
      <c r="D25" s="1">
        <v>13060</v>
      </c>
      <c r="E25" s="1">
        <v>12377</v>
      </c>
      <c r="F25" s="4">
        <f t="shared" si="0"/>
        <v>0.9477029096477795</v>
      </c>
      <c r="G25" s="4">
        <f t="shared" si="1"/>
        <v>0.6238721709763597</v>
      </c>
    </row>
    <row r="26" spans="1:7" ht="16.5" customHeight="1">
      <c r="A26" s="2" t="s">
        <v>39</v>
      </c>
      <c r="B26" s="1">
        <v>193</v>
      </c>
      <c r="C26" s="1">
        <v>321</v>
      </c>
      <c r="D26" s="1">
        <v>321</v>
      </c>
      <c r="E26" s="1">
        <v>607</v>
      </c>
      <c r="F26" s="4">
        <f t="shared" si="0"/>
        <v>1.8909657320872275</v>
      </c>
      <c r="G26" s="4">
        <f t="shared" si="1"/>
        <v>3.145077720207254</v>
      </c>
    </row>
    <row r="27" spans="1:7" ht="16.5" customHeight="1">
      <c r="A27" s="2" t="s">
        <v>40</v>
      </c>
      <c r="B27" s="1"/>
      <c r="C27" s="1"/>
      <c r="D27" s="1"/>
      <c r="E27" s="1">
        <v>0</v>
      </c>
      <c r="F27" s="4"/>
      <c r="G27" s="4"/>
    </row>
    <row r="28" spans="1:7" ht="16.5" customHeight="1">
      <c r="A28" s="2" t="s">
        <v>41</v>
      </c>
      <c r="B28" s="6">
        <v>22102</v>
      </c>
      <c r="C28" s="1">
        <v>944</v>
      </c>
      <c r="D28" s="1">
        <v>944</v>
      </c>
      <c r="E28" s="1">
        <v>457</v>
      </c>
      <c r="F28" s="4">
        <f t="shared" si="0"/>
        <v>0.4841101694915254</v>
      </c>
      <c r="G28" s="4">
        <f t="shared" si="1"/>
        <v>0.020676861822459505</v>
      </c>
    </row>
    <row r="29" spans="1:7" ht="16.5" customHeight="1">
      <c r="A29" s="2" t="s">
        <v>17</v>
      </c>
      <c r="B29" s="1">
        <v>664</v>
      </c>
      <c r="C29" s="1"/>
      <c r="D29" s="1"/>
      <c r="E29" s="1">
        <v>2399</v>
      </c>
      <c r="F29" s="4"/>
      <c r="G29" s="4">
        <f t="shared" si="1"/>
        <v>3.6129518072289155</v>
      </c>
    </row>
    <row r="30" spans="1:7" ht="16.5" customHeight="1">
      <c r="A30" s="2" t="s">
        <v>18</v>
      </c>
      <c r="B30" s="1">
        <v>43</v>
      </c>
      <c r="C30" s="1"/>
      <c r="D30" s="1"/>
      <c r="E30" s="1">
        <v>32</v>
      </c>
      <c r="F30" s="4"/>
      <c r="G30" s="4">
        <f t="shared" si="1"/>
        <v>0.7441860465116279</v>
      </c>
    </row>
    <row r="31" spans="1:7" ht="16.5" customHeight="1">
      <c r="A31" s="8"/>
      <c r="B31" s="9"/>
      <c r="C31" s="9"/>
      <c r="D31" s="9"/>
      <c r="E31" s="9"/>
      <c r="F31" s="9"/>
      <c r="G31" s="10"/>
    </row>
    <row r="32" spans="1:7" ht="16.5" customHeight="1">
      <c r="A32" s="3" t="s">
        <v>19</v>
      </c>
      <c r="B32" s="1">
        <f>SUM(B7:B30)</f>
        <v>270858</v>
      </c>
      <c r="C32" s="1">
        <f>SUM(C7:C30)</f>
        <v>233993</v>
      </c>
      <c r="D32" s="1">
        <f>SUM(D7:D30)</f>
        <v>246422</v>
      </c>
      <c r="E32" s="1">
        <f>SUM(E7:E30)</f>
        <v>297950</v>
      </c>
      <c r="F32" s="4">
        <f t="shared" si="0"/>
        <v>1.209104706560291</v>
      </c>
      <c r="G32" s="4">
        <f t="shared" si="1"/>
        <v>1.1000228902229212</v>
      </c>
    </row>
    <row r="33" spans="1:7" ht="16.5" customHeight="1">
      <c r="A33" s="2" t="s">
        <v>20</v>
      </c>
      <c r="B33" s="1"/>
      <c r="C33" s="1"/>
      <c r="D33" s="1"/>
      <c r="E33" s="1"/>
      <c r="F33" s="4"/>
      <c r="G33" s="4"/>
    </row>
    <row r="34" spans="1:7" ht="16.5" customHeight="1">
      <c r="A34" s="2" t="s">
        <v>21</v>
      </c>
      <c r="B34" s="1">
        <v>2584</v>
      </c>
      <c r="C34" s="1">
        <v>3535</v>
      </c>
      <c r="D34" s="1">
        <v>3535</v>
      </c>
      <c r="E34" s="1">
        <v>3430</v>
      </c>
      <c r="F34" s="4">
        <f t="shared" si="0"/>
        <v>0.9702970297029703</v>
      </c>
      <c r="G34" s="4">
        <f t="shared" si="1"/>
        <v>1.3273993808049536</v>
      </c>
    </row>
    <row r="35" spans="1:7" ht="16.5" customHeight="1">
      <c r="A35" s="2" t="s">
        <v>22</v>
      </c>
      <c r="B35" s="1">
        <v>25483</v>
      </c>
      <c r="C35" s="1"/>
      <c r="D35" s="1">
        <v>21393</v>
      </c>
      <c r="E35" s="1">
        <v>21393</v>
      </c>
      <c r="F35" s="4">
        <f t="shared" si="0"/>
        <v>1</v>
      </c>
      <c r="G35" s="4">
        <f t="shared" si="1"/>
        <v>0.8395008436997213</v>
      </c>
    </row>
    <row r="36" spans="1:7" ht="16.5" customHeight="1">
      <c r="A36" s="2" t="s">
        <v>23</v>
      </c>
      <c r="B36" s="1"/>
      <c r="C36" s="1"/>
      <c r="D36" s="1"/>
      <c r="E36" s="1"/>
      <c r="F36" s="4"/>
      <c r="G36" s="4"/>
    </row>
    <row r="37" spans="1:7" ht="16.5" customHeight="1">
      <c r="A37" s="2" t="s">
        <v>24</v>
      </c>
      <c r="B37" s="1">
        <v>3591</v>
      </c>
      <c r="C37" s="1"/>
      <c r="D37" s="1">
        <v>783</v>
      </c>
      <c r="E37" s="1">
        <v>783</v>
      </c>
      <c r="F37" s="4">
        <f t="shared" si="0"/>
        <v>1</v>
      </c>
      <c r="G37" s="4">
        <f t="shared" si="1"/>
        <v>0.21804511278195488</v>
      </c>
    </row>
    <row r="38" spans="1:7" ht="16.5" customHeight="1">
      <c r="A38" s="2" t="s">
        <v>25</v>
      </c>
      <c r="B38" s="1">
        <v>1905</v>
      </c>
      <c r="C38" s="1">
        <v>22</v>
      </c>
      <c r="D38" s="1">
        <v>22</v>
      </c>
      <c r="E38" s="1">
        <v>2093</v>
      </c>
      <c r="F38" s="4">
        <f t="shared" si="0"/>
        <v>95.13636363636364</v>
      </c>
      <c r="G38" s="4">
        <f t="shared" si="1"/>
        <v>1.0986876640419947</v>
      </c>
    </row>
    <row r="39" spans="1:7" ht="16.5" customHeight="1">
      <c r="A39" s="3" t="s">
        <v>26</v>
      </c>
      <c r="B39" s="1">
        <f>SUM(B32:B38)</f>
        <v>304421</v>
      </c>
      <c r="C39" s="1">
        <f>SUM(C32:C38)</f>
        <v>237550</v>
      </c>
      <c r="D39" s="1">
        <f>SUM(D32:D38)</f>
        <v>272155</v>
      </c>
      <c r="E39" s="1">
        <f>SUM(E32:E38)</f>
        <v>325649</v>
      </c>
      <c r="F39" s="4">
        <f t="shared" si="0"/>
        <v>1.1965571090003857</v>
      </c>
      <c r="G39" s="4">
        <f t="shared" si="1"/>
        <v>1.06973237720131</v>
      </c>
    </row>
  </sheetData>
  <sheetProtection/>
  <mergeCells count="10">
    <mergeCell ref="A3:G3"/>
    <mergeCell ref="A31:G31"/>
    <mergeCell ref="A2:G2"/>
    <mergeCell ref="F4:F6"/>
    <mergeCell ref="G4:G6"/>
    <mergeCell ref="A4:A6"/>
    <mergeCell ref="B4:B6"/>
    <mergeCell ref="C4:C6"/>
    <mergeCell ref="D4:D6"/>
    <mergeCell ref="E4:E6"/>
  </mergeCells>
  <printOptions horizontalCentered="1"/>
  <pageMargins left="0.3937007874015748" right="0.3937007874015748" top="0.35433070866141736" bottom="0.31496062992125984" header="0" footer="0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微软中国</cp:lastModifiedBy>
  <cp:lastPrinted>2017-09-14T09:54:48Z</cp:lastPrinted>
  <dcterms:created xsi:type="dcterms:W3CDTF">2016-10-10T03:13:53Z</dcterms:created>
  <dcterms:modified xsi:type="dcterms:W3CDTF">2017-10-21T03:57:07Z</dcterms:modified>
  <cp:category/>
  <cp:version/>
  <cp:contentType/>
  <cp:contentStatus/>
</cp:coreProperties>
</file>